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165" windowWidth="14430" windowHeight="11625" activeTab="0"/>
  </bookViews>
  <sheets>
    <sheet name="DER forg." sheetId="3" r:id="rId1"/>
  </sheets>
  <definedNames>
    <definedName name="_xlnm.Print_Area" localSheetId="0">'DER forg.'!$A$1:$N$51</definedName>
  </definedNames>
  <calcPr fullCalcOnLoad="1"/>
</workbook>
</file>

<file path=xl/sharedStrings.xml><?xml version="1.0" encoding="utf-8"?>
<sst xmlns="http://schemas.openxmlformats.org/spreadsheetml/2006/main" count="76" uniqueCount="34">
  <si>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</si>
  <si>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</si>
  <si>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</si>
  <si>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</si>
  <si>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</si>
  <si>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</si>
  <si>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</si>
  <si>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</si>
  <si>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</si>
  <si>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</si>
  <si>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</si>
  <si>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</si>
  <si>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Részvény alapú</t>
  </si>
  <si>
    <t>határidős</t>
  </si>
  <si>
    <t>opciós</t>
  </si>
  <si>
    <t>Pénzügy</t>
  </si>
  <si>
    <t>BÉT ÁRU</t>
  </si>
  <si>
    <t>azonnali</t>
  </si>
  <si>
    <t>BÉT ÖSSZESEN:</t>
  </si>
  <si>
    <t>BUX</t>
  </si>
  <si>
    <t>BUMIX</t>
  </si>
  <si>
    <t>Részvény</t>
  </si>
  <si>
    <t>Részvény C</t>
  </si>
  <si>
    <t>Részvény P</t>
  </si>
  <si>
    <t>Deviza</t>
  </si>
  <si>
    <t>Deviza C</t>
  </si>
  <si>
    <t>Deviza P</t>
  </si>
  <si>
    <t>BÉT ÁRU C</t>
  </si>
  <si>
    <t>BÉT ÁRU P</t>
  </si>
  <si>
    <t>DERIVATÍV PIACRA VONATKOZÓ FORGALMI ADATOK ÉS HÓVÉGI NYITOTT KÖTÉSÁLLOMÁNY</t>
  </si>
  <si>
    <t>KONTRAKTUS (DB)</t>
  </si>
  <si>
    <t>FORGALOM ÉRTÉKE (FT)</t>
  </si>
  <si>
    <t xml:space="preserve">HÓ VÉGI NYITOTT KÖTÉSÁLLOMÁNY 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</si>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</sst>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5" formatCode="_(* #,##0.00_);_(* \(#,##0.00\);_(* &quot;-&quot;??_);_(@_)"/>
  </numFmts>
  <fonts count="9"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name val="Arial CE"/>
      <family val="2"/>
    </font>
    <font>
      <sz val="9"/>
      <name val="Arial"/>
      <family val="2"/>
    </font>
    <font>
      <b/>
      <sz val="9"/>
      <color indexed="10"/>
      <name val="Arial CE"/>
      <family val="2"/>
    </font>
    <font>
      <b/>
      <sz val="9"/>
      <color indexed="8"/>
      <name val="Arial CE"/>
      <family val="2"/>
    </font>
    <font>
      <sz val="11"/>
      <color theme="1"/>
      <name val="Calibri"/>
      <family val="2"/>
      <scheme val="minor"/>
    </font>
    <font>
      <b/>
      <sz val="9"/>
      <color theme="0"/>
      <name val="Arial CE"/>
      <family val="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8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0" fontId="7" fillId="0" borderId="0">
      <alignment/>
      <protection/>
    </xf>
    <xf numFmtId="0" fontId="7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4" fontId="5" fillId="2" borderId="0" xfId="0" applyNumberFormat="1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 applyBorder="1"/>
    <xf numFmtId="4" fontId="5" fillId="2" borderId="4" xfId="0" applyNumberFormat="1" applyFont="1" applyFill="1" applyBorder="1"/>
    <xf numFmtId="3" fontId="3" fillId="0" borderId="0" xfId="0" applyNumberFormat="1" applyFont="1"/>
    <xf numFmtId="0" fontId="5" fillId="0" borderId="0" xfId="0" applyFont="1"/>
    <xf numFmtId="0" fontId="6" fillId="0" borderId="0" xfId="0" applyFont="1" applyFill="1"/>
    <xf numFmtId="0" fontId="2" fillId="2" borderId="5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8" fillId="3" borderId="6" xfId="0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4" borderId="6" xfId="0" applyFont="1" applyFill="1" applyBorder="1"/>
    <xf numFmtId="3" fontId="8" fillId="4" borderId="7" xfId="0" applyNumberFormat="1" applyFont="1" applyFill="1" applyBorder="1"/>
    <xf numFmtId="0" fontId="3" fillId="0" borderId="6" xfId="0" applyFont="1" applyBorder="1"/>
    <xf numFmtId="3" fontId="3" fillId="0" borderId="7" xfId="0" applyNumberFormat="1" applyFont="1" applyBorder="1"/>
    <xf numFmtId="3" fontId="2" fillId="0" borderId="7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Fill="1" applyBorder="1"/>
    <xf numFmtId="0" fontId="3" fillId="0" borderId="6" xfId="0" applyFont="1" applyBorder="1"/>
    <xf numFmtId="3" fontId="3" fillId="0" borderId="7" xfId="0" applyNumberFormat="1" applyFont="1" applyBorder="1"/>
    <xf numFmtId="0" fontId="8" fillId="5" borderId="6" xfId="0" applyFont="1" applyFill="1" applyBorder="1"/>
    <xf numFmtId="3" fontId="8" fillId="5" borderId="6" xfId="0" applyNumberFormat="1" applyFont="1" applyFill="1" applyBorder="1"/>
    <xf numFmtId="3" fontId="8" fillId="5" borderId="7" xfId="0" applyNumberFormat="1" applyFont="1" applyFill="1" applyBorder="1"/>
    <xf numFmtId="3" fontId="2" fillId="2" borderId="0" xfId="0" applyNumberFormat="1" applyFont="1" applyFill="1" applyBorder="1"/>
    <xf numFmtId="0" fontId="2" fillId="0" borderId="0" xfId="0" applyFont="1" applyBorder="1"/>
    <xf numFmtId="0" fontId="2" fillId="2" borderId="8" xfId="0" applyFont="1" applyFill="1" applyBorder="1"/>
    <xf numFmtId="3" fontId="2" fillId="0" borderId="0" xfId="0" applyNumberFormat="1" applyFont="1"/>
    <xf numFmtId="2" fontId="3" fillId="2" borderId="5" xfId="0" applyNumberFormat="1" applyFont="1" applyFill="1" applyBorder="1" applyAlignment="1">
      <alignment/>
    </xf>
    <xf numFmtId="2" fontId="4" fillId="2" borderId="0" xfId="0" applyNumberFormat="1" applyFont="1" applyFill="1" applyBorder="1" applyAlignment="1">
      <alignment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zres 2" xfId="20"/>
    <cellStyle name="Ezres 3" xfId="21"/>
    <cellStyle name="Ezres 4" xfId="22"/>
    <cellStyle name="Normál 2" xfId="23"/>
    <cellStyle name="Normál 3" xfId="24"/>
    <cellStyle name="Normál 4" xfId="25"/>
    <cellStyle name="Normál 5" xfId="26"/>
    <cellStyle name="Normál 6" xfId="2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12</xdr:col>
      <xdr:colOff>190500</xdr:colOff>
      <xdr:row>1</xdr:row>
      <xdr:rowOff>85725</xdr:rowOff>
    </xdr:from>
    <xdr:to>
      <xdr:col>13</xdr:col>
      <xdr:colOff>1247775</xdr:colOff>
      <xdr:row>3</xdr:row>
      <xdr:rowOff>66675</xdr:rowOff>
    </xdr:to>
    <xdr:pic>
      <xdr:nvPicPr>
        <xdr:cNvPr id="1225" name="Kép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935200" y="314325"/>
          <a:ext cx="2181225" cy="4381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workbookViewId="0" topLeftCell="A1">
      <pane xSplit="1" topLeftCell="E1" activePane="topRight" state="frozen"/>
      <selection pane="topLeft" activeCell="A1" sqref="A1"/>
      <selection pane="topRight" activeCell="N38" sqref="N38"/>
    </sheetView>
  </sheetViews>
  <sheetFormatPr defaultColWidth="9.14285714285714" defaultRowHeight="12"/>
  <cols>
    <col min="1" max="1" width="35.7142857142857" style="4" bestFit="1" customWidth="1"/>
    <col min="2" max="13" width="16.8571428571429" style="4" customWidth="1"/>
    <col min="14" max="14" width="23" style="4" customWidth="1"/>
    <col min="15" max="15" width="9.14285714285714" style="4"/>
    <col min="16" max="16" width="19" style="4" customWidth="1"/>
    <col min="17" max="16384" width="9.14285714285714" style="4"/>
  </cols>
  <sheetData>
    <row r="1" spans="1:14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8" ht="18" customHeight="1">
      <c r="A2" s="36" t="s">
        <v>29</v>
      </c>
      <c r="B2" s="37"/>
      <c r="C2" s="37"/>
      <c r="D2" s="37"/>
      <c r="E2" s="37"/>
      <c r="F2" s="37"/>
      <c r="G2" s="37"/>
      <c r="H2" s="37"/>
      <c r="I2" s="5"/>
      <c r="J2" s="6"/>
      <c r="K2" s="7"/>
      <c r="L2" s="6"/>
      <c r="M2" s="5"/>
      <c r="N2" s="8"/>
      <c r="O2" s="9"/>
      <c r="P2" s="9"/>
      <c r="Q2" s="10"/>
      <c r="R2" s="11"/>
    </row>
    <row r="3" spans="1:14" ht="18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12.7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4" ht="12.75" customHeight="1">
      <c r="A5" s="15" t="s">
        <v>30</v>
      </c>
      <c r="B5" s="13"/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ht="12.75" customHeight="1">
      <c r="A6" s="15"/>
      <c r="B6" s="13"/>
      <c r="C6" s="16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ht="12">
      <c r="A7" s="17">
        <v>2023</v>
      </c>
      <c r="B7" s="18" t="s">
        <v>0</v>
      </c>
      <c r="C7" s="18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7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33</v>
      </c>
    </row>
    <row r="8" spans="1:14" ht="12">
      <c r="A8" s="20" t="s">
        <v>12</v>
      </c>
      <c r="B8" s="21">
        <f>SUM(B9:B10)</f>
        <v>9707</v>
      </c>
      <c r="C8" s="21">
        <f t="shared" si="0" ref="C8:G8">SUM(C9:C10)</f>
        <v>7026</v>
      </c>
      <c r="D8" s="21">
        <f t="shared" si="0"/>
        <v>13402</v>
      </c>
      <c r="E8" s="21">
        <f t="shared" si="0"/>
        <v>10825</v>
      </c>
      <c r="F8" s="21">
        <f t="shared" si="0"/>
        <v>13980</v>
      </c>
      <c r="G8" s="21">
        <f t="shared" si="0"/>
        <v>11949</v>
      </c>
      <c r="H8" s="21">
        <f>+SUM(H9:H10)</f>
        <v>13794</v>
      </c>
      <c r="I8" s="21">
        <f>SUM(I9:I10)</f>
        <v>21296</v>
      </c>
      <c r="J8" s="21">
        <f>SUM(J9:J10)</f>
        <v>16767</v>
      </c>
      <c r="K8" s="21">
        <f>SUM(K9:K10)</f>
        <v>12042</v>
      </c>
      <c r="L8" s="21">
        <f>SUM(L9:L10)</f>
        <v>10196</v>
      </c>
      <c r="M8" s="21">
        <f>SUM(M9:M10)</f>
        <v>13747</v>
      </c>
      <c r="N8" s="21">
        <f>SUM(B8:M8)</f>
        <v>154731</v>
      </c>
    </row>
    <row r="9" spans="1:14" ht="12">
      <c r="A9" s="22" t="s">
        <v>13</v>
      </c>
      <c r="B9" s="23">
        <v>9707</v>
      </c>
      <c r="C9" s="24">
        <v>7026</v>
      </c>
      <c r="D9" s="24">
        <v>13402</v>
      </c>
      <c r="E9" s="24">
        <v>10825</v>
      </c>
      <c r="F9" s="24">
        <v>13980</v>
      </c>
      <c r="G9" s="24">
        <v>11949</v>
      </c>
      <c r="H9" s="24">
        <v>13794</v>
      </c>
      <c r="I9" s="25">
        <v>21296</v>
      </c>
      <c r="J9" s="24">
        <v>16767</v>
      </c>
      <c r="K9" s="24">
        <v>12042</v>
      </c>
      <c r="L9" s="24">
        <v>10196</v>
      </c>
      <c r="M9" s="24">
        <v>13747</v>
      </c>
      <c r="N9" s="24"/>
    </row>
    <row r="10" spans="1:14" ht="12">
      <c r="A10" s="22" t="s">
        <v>14</v>
      </c>
      <c r="B10" s="23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5">
        <v>0</v>
      </c>
      <c r="J10" s="24">
        <v>0</v>
      </c>
      <c r="K10" s="26">
        <v>0</v>
      </c>
      <c r="L10" s="26">
        <v>0</v>
      </c>
      <c r="M10" s="26">
        <v>0</v>
      </c>
      <c r="N10" s="26"/>
    </row>
    <row r="11" spans="1:14" ht="12">
      <c r="A11" s="20" t="s">
        <v>15</v>
      </c>
      <c r="B11" s="21">
        <f t="shared" si="1" ref="B11:H11">SUM(B12:B13)</f>
        <v>346937</v>
      </c>
      <c r="C11" s="21">
        <f t="shared" si="1"/>
        <v>404566</v>
      </c>
      <c r="D11" s="21">
        <f t="shared" si="1"/>
        <v>552289</v>
      </c>
      <c r="E11" s="21">
        <f t="shared" si="1"/>
        <v>286475</v>
      </c>
      <c r="F11" s="21">
        <f t="shared" si="1"/>
        <v>345858</v>
      </c>
      <c r="G11" s="21">
        <f t="shared" si="1"/>
        <v>279209</v>
      </c>
      <c r="H11" s="21">
        <f t="shared" si="1"/>
        <v>525928</v>
      </c>
      <c r="I11" s="21">
        <f>SUM(I12:I13)</f>
        <v>401792</v>
      </c>
      <c r="J11" s="21">
        <f>SUM(J12:J13)</f>
        <v>522536</v>
      </c>
      <c r="K11" s="21">
        <f>SUM(K12:K13)</f>
        <v>351319</v>
      </c>
      <c r="L11" s="21">
        <f>SUM(L12:L13)</f>
        <v>243592</v>
      </c>
      <c r="M11" s="21">
        <f>SUM(M12:M13)</f>
        <v>276520</v>
      </c>
      <c r="N11" s="21">
        <f t="shared" si="2" ref="N11:N18">SUM(B11:M11)</f>
        <v>4537021</v>
      </c>
    </row>
    <row r="12" spans="1:14" ht="12">
      <c r="A12" s="22" t="s">
        <v>13</v>
      </c>
      <c r="B12" s="23">
        <v>340087</v>
      </c>
      <c r="C12" s="24">
        <v>404566</v>
      </c>
      <c r="D12" s="24">
        <v>552139</v>
      </c>
      <c r="E12" s="24">
        <v>285775</v>
      </c>
      <c r="F12" s="24">
        <v>334458</v>
      </c>
      <c r="G12" s="24">
        <v>277909</v>
      </c>
      <c r="H12" s="24">
        <v>520128</v>
      </c>
      <c r="I12" s="25">
        <v>399592</v>
      </c>
      <c r="J12" s="24">
        <v>509136</v>
      </c>
      <c r="K12" s="26">
        <v>347019</v>
      </c>
      <c r="L12" s="26">
        <v>235792</v>
      </c>
      <c r="M12" s="26">
        <v>264420</v>
      </c>
      <c r="N12" s="26"/>
    </row>
    <row r="13" spans="1:14" ht="12">
      <c r="A13" s="22" t="s">
        <v>14</v>
      </c>
      <c r="B13" s="23">
        <v>6850</v>
      </c>
      <c r="C13" s="24">
        <v>0</v>
      </c>
      <c r="D13" s="24">
        <v>150</v>
      </c>
      <c r="E13" s="24">
        <v>700</v>
      </c>
      <c r="F13" s="24">
        <v>11400</v>
      </c>
      <c r="G13" s="24">
        <v>1300</v>
      </c>
      <c r="H13" s="24">
        <v>5800</v>
      </c>
      <c r="I13" s="25">
        <v>2200</v>
      </c>
      <c r="J13" s="24">
        <v>13400</v>
      </c>
      <c r="K13" s="26">
        <v>4300</v>
      </c>
      <c r="L13" s="26">
        <v>7800</v>
      </c>
      <c r="M13" s="26">
        <v>12100</v>
      </c>
      <c r="N13" s="26"/>
    </row>
    <row r="14" spans="1:14" ht="12">
      <c r="A14" s="20" t="s">
        <v>16</v>
      </c>
      <c r="B14" s="21">
        <f t="shared" si="3" ref="B14:I14">SUM(B15:B17)</f>
        <v>14</v>
      </c>
      <c r="C14" s="21">
        <f t="shared" si="3"/>
        <v>41</v>
      </c>
      <c r="D14" s="21">
        <f t="shared" si="3"/>
        <v>11</v>
      </c>
      <c r="E14" s="21">
        <f t="shared" si="3"/>
        <v>58</v>
      </c>
      <c r="F14" s="21">
        <f t="shared" si="3"/>
        <v>3</v>
      </c>
      <c r="G14" s="21">
        <f t="shared" si="3"/>
        <v>140</v>
      </c>
      <c r="H14" s="21">
        <f t="shared" si="3"/>
        <v>73</v>
      </c>
      <c r="I14" s="21">
        <f t="shared" si="3"/>
        <v>20</v>
      </c>
      <c r="J14" s="21">
        <f>SUM(J15:J17)</f>
        <v>20</v>
      </c>
      <c r="K14" s="21">
        <f>SUM(K15:K17)</f>
        <v>260</v>
      </c>
      <c r="L14" s="21">
        <f>SUM(L15:L17)</f>
        <v>136</v>
      </c>
      <c r="M14" s="21">
        <f>SUM(M15:M17)</f>
        <v>35</v>
      </c>
      <c r="N14" s="21">
        <f>SUM(B14:M14)</f>
        <v>811</v>
      </c>
    </row>
    <row r="15" spans="1:14" ht="12">
      <c r="A15" s="27" t="s">
        <v>17</v>
      </c>
      <c r="B15" s="28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5">
        <v>0</v>
      </c>
      <c r="J15" s="24">
        <v>0</v>
      </c>
      <c r="K15" s="26">
        <v>0</v>
      </c>
      <c r="L15" s="26">
        <v>0</v>
      </c>
      <c r="M15" s="26">
        <v>0</v>
      </c>
      <c r="N15" s="26"/>
    </row>
    <row r="16" spans="1:14" ht="12">
      <c r="A16" s="27" t="s">
        <v>13</v>
      </c>
      <c r="B16" s="28">
        <v>14</v>
      </c>
      <c r="C16" s="24">
        <v>41</v>
      </c>
      <c r="D16" s="24">
        <v>11</v>
      </c>
      <c r="E16" s="24">
        <v>58</v>
      </c>
      <c r="F16" s="24">
        <v>3</v>
      </c>
      <c r="G16" s="24">
        <v>140</v>
      </c>
      <c r="H16" s="24">
        <v>73</v>
      </c>
      <c r="I16" s="25">
        <v>15</v>
      </c>
      <c r="J16" s="24">
        <v>20</v>
      </c>
      <c r="K16" s="26">
        <v>260</v>
      </c>
      <c r="L16" s="26">
        <v>96</v>
      </c>
      <c r="M16" s="26">
        <v>0</v>
      </c>
      <c r="N16" s="26"/>
    </row>
    <row r="17" spans="1:14" ht="12">
      <c r="A17" s="27" t="s">
        <v>14</v>
      </c>
      <c r="B17" s="28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/>
      <c r="I17" s="25">
        <v>5</v>
      </c>
      <c r="J17" s="24">
        <v>0</v>
      </c>
      <c r="K17" s="26">
        <v>0</v>
      </c>
      <c r="L17" s="26">
        <v>40</v>
      </c>
      <c r="M17" s="26">
        <v>35</v>
      </c>
      <c r="N17" s="26"/>
    </row>
    <row r="18" spans="1:14" ht="12">
      <c r="A18" s="29" t="s">
        <v>18</v>
      </c>
      <c r="B18" s="30">
        <f>SUM(B14+B11+B8)</f>
        <v>356658</v>
      </c>
      <c r="C18" s="30">
        <f t="shared" si="4" ref="C18:M18">SUM(C14+C11+C8)</f>
        <v>411633</v>
      </c>
      <c r="D18" s="30">
        <f t="shared" si="4"/>
        <v>565702</v>
      </c>
      <c r="E18" s="30">
        <f t="shared" si="4"/>
        <v>297358</v>
      </c>
      <c r="F18" s="30">
        <f t="shared" si="4"/>
        <v>359841</v>
      </c>
      <c r="G18" s="30">
        <f t="shared" si="4"/>
        <v>291298</v>
      </c>
      <c r="H18" s="30">
        <f t="shared" si="4"/>
        <v>539795</v>
      </c>
      <c r="I18" s="30">
        <f t="shared" si="4"/>
        <v>423108</v>
      </c>
      <c r="J18" s="30">
        <f t="shared" si="4"/>
        <v>539323</v>
      </c>
      <c r="K18" s="30">
        <f t="shared" si="4"/>
        <v>363621</v>
      </c>
      <c r="L18" s="30">
        <f t="shared" si="4"/>
        <v>253924</v>
      </c>
      <c r="M18" s="31">
        <f t="shared" si="4"/>
        <v>290302</v>
      </c>
      <c r="N18" s="31">
        <f t="shared" si="2"/>
        <v>4692563</v>
      </c>
    </row>
    <row r="19" spans="1:14" s="33" customFormat="1" ht="12.75" customHeight="1">
      <c r="A19" s="12"/>
      <c r="B19" s="7"/>
      <c r="C19" s="32"/>
      <c r="D19" s="32"/>
      <c r="E19" s="32"/>
      <c r="F19" s="32"/>
      <c r="G19" s="32"/>
      <c r="H19" s="32"/>
      <c r="I19" s="32"/>
      <c r="J19" s="32"/>
      <c r="K19" s="13"/>
      <c r="L19" s="13"/>
      <c r="M19" s="13"/>
      <c r="N19" s="14"/>
    </row>
    <row r="20" spans="1:14" s="33" customFormat="1" ht="12.75" customHeight="1">
      <c r="A20" s="12"/>
      <c r="B20" s="7"/>
      <c r="C20" s="32"/>
      <c r="D20" s="32"/>
      <c r="E20" s="32"/>
      <c r="F20" s="32"/>
      <c r="G20" s="32"/>
      <c r="H20" s="32"/>
      <c r="I20" s="32"/>
      <c r="J20" s="32"/>
      <c r="K20" s="13"/>
      <c r="L20" s="13"/>
      <c r="M20" s="13"/>
      <c r="N20" s="14"/>
    </row>
    <row r="21" spans="1:14" s="33" customFormat="1" ht="12.75" customHeight="1">
      <c r="A21" s="12" t="s">
        <v>31</v>
      </c>
      <c r="B21" s="7"/>
      <c r="C21" s="32"/>
      <c r="D21" s="32"/>
      <c r="E21" s="32"/>
      <c r="F21" s="32"/>
      <c r="G21" s="32"/>
      <c r="H21" s="32"/>
      <c r="I21" s="32"/>
      <c r="J21" s="32"/>
      <c r="K21" s="13"/>
      <c r="L21" s="13"/>
      <c r="M21" s="13"/>
      <c r="N21" s="14"/>
    </row>
    <row r="22" spans="1:14" s="33" customFormat="1" ht="12.75" customHeight="1">
      <c r="A22" s="12"/>
      <c r="B22" s="7"/>
      <c r="C22" s="32"/>
      <c r="D22" s="32"/>
      <c r="E22" s="32"/>
      <c r="F22" s="32"/>
      <c r="G22" s="32"/>
      <c r="H22" s="32"/>
      <c r="I22" s="32"/>
      <c r="J22" s="32"/>
      <c r="K22" s="13"/>
      <c r="L22" s="13"/>
      <c r="M22" s="13"/>
      <c r="N22" s="14"/>
    </row>
    <row r="23" spans="1:14" ht="12">
      <c r="A23" s="17">
        <v>2023</v>
      </c>
      <c r="B23" s="18" t="s">
        <v>0</v>
      </c>
      <c r="C23" s="18" t="s">
        <v>1</v>
      </c>
      <c r="D23" s="19" t="s">
        <v>2</v>
      </c>
      <c r="E23" s="19" t="s">
        <v>3</v>
      </c>
      <c r="F23" s="19" t="s">
        <v>4</v>
      </c>
      <c r="G23" s="19" t="s">
        <v>5</v>
      </c>
      <c r="H23" s="19" t="s">
        <v>6</v>
      </c>
      <c r="I23" s="17" t="s">
        <v>7</v>
      </c>
      <c r="J23" s="19" t="s">
        <v>8</v>
      </c>
      <c r="K23" s="19" t="s">
        <v>9</v>
      </c>
      <c r="L23" s="19" t="s">
        <v>10</v>
      </c>
      <c r="M23" s="19" t="s">
        <v>11</v>
      </c>
      <c r="N23" s="19" t="s">
        <v>33</v>
      </c>
    </row>
    <row r="24" spans="1:14" ht="12">
      <c r="A24" s="20" t="s">
        <v>12</v>
      </c>
      <c r="B24" s="21">
        <f t="shared" si="5" ref="B24:M24">SUM(B25:B26)</f>
        <v>10064474000</v>
      </c>
      <c r="C24" s="21">
        <f t="shared" si="5"/>
        <v>8071442900</v>
      </c>
      <c r="D24" s="21">
        <f t="shared" si="5"/>
        <v>10447576200</v>
      </c>
      <c r="E24" s="21">
        <f>SUM(E25:E26)</f>
        <v>9782307900</v>
      </c>
      <c r="F24" s="21">
        <f>SUM(F25:F26)</f>
        <v>11700054700</v>
      </c>
      <c r="G24" s="21">
        <f>SUM(G25:G26)</f>
        <v>11567321400</v>
      </c>
      <c r="H24" s="21">
        <f t="shared" si="5"/>
        <v>14684637500</v>
      </c>
      <c r="I24" s="21">
        <f t="shared" si="5"/>
        <v>22104770100</v>
      </c>
      <c r="J24" s="21">
        <f t="shared" si="5"/>
        <v>14955892500</v>
      </c>
      <c r="K24" s="21">
        <f>SUM(K25:K26)</f>
        <v>13038130000</v>
      </c>
      <c r="L24" s="21">
        <f>SUM(L25:L26)</f>
        <v>10257404500</v>
      </c>
      <c r="M24" s="21">
        <f t="shared" si="5"/>
        <v>16140675500</v>
      </c>
      <c r="N24" s="21">
        <f>SUM(B24:M24)</f>
        <v>152814687200</v>
      </c>
    </row>
    <row r="25" spans="1:14" ht="12">
      <c r="A25" s="22" t="s">
        <v>13</v>
      </c>
      <c r="B25" s="23">
        <v>10064474000</v>
      </c>
      <c r="C25" s="24">
        <v>8071442900</v>
      </c>
      <c r="D25" s="24">
        <v>10447576200</v>
      </c>
      <c r="E25" s="24">
        <v>9782307900</v>
      </c>
      <c r="F25" s="24">
        <v>11700054700</v>
      </c>
      <c r="G25" s="24">
        <v>11567321400</v>
      </c>
      <c r="H25" s="24">
        <v>14684637500</v>
      </c>
      <c r="I25" s="25">
        <v>22104770100</v>
      </c>
      <c r="J25" s="24">
        <v>14955892500</v>
      </c>
      <c r="K25" s="26">
        <v>13038130000</v>
      </c>
      <c r="L25" s="26">
        <v>10257404500</v>
      </c>
      <c r="M25" s="26">
        <v>16140675500</v>
      </c>
      <c r="N25" s="26"/>
    </row>
    <row r="26" spans="1:14" ht="12">
      <c r="A26" s="22" t="s">
        <v>14</v>
      </c>
      <c r="B26" s="23">
        <v>0</v>
      </c>
      <c r="C26" s="24">
        <v>0</v>
      </c>
      <c r="D26" s="4">
        <v>0</v>
      </c>
      <c r="E26" s="24">
        <v>0</v>
      </c>
      <c r="F26" s="24">
        <v>0</v>
      </c>
      <c r="G26" s="24">
        <v>0</v>
      </c>
      <c r="H26" s="24"/>
      <c r="I26" s="25">
        <v>0</v>
      </c>
      <c r="J26" s="24">
        <v>0</v>
      </c>
      <c r="K26" s="26">
        <v>0</v>
      </c>
      <c r="L26" s="26">
        <v>0</v>
      </c>
      <c r="M26" s="26">
        <v>0</v>
      </c>
      <c r="N26" s="26"/>
    </row>
    <row r="27" spans="1:14" ht="12">
      <c r="A27" s="20" t="s">
        <v>15</v>
      </c>
      <c r="B27" s="21">
        <f t="shared" si="6" ref="B27:M27">SUM(B28:B29)</f>
        <v>139390472278</v>
      </c>
      <c r="C27" s="21">
        <f t="shared" si="6"/>
        <v>156093586750</v>
      </c>
      <c r="D27" s="21">
        <f>SUM(D28:D29)</f>
        <v>217708240366</v>
      </c>
      <c r="E27" s="21">
        <f t="shared" si="6"/>
        <v>110083634713</v>
      </c>
      <c r="F27" s="21">
        <f t="shared" si="6"/>
        <v>130786096746</v>
      </c>
      <c r="G27" s="21">
        <f t="shared" si="6"/>
        <v>104993709494</v>
      </c>
      <c r="H27" s="21">
        <f>SUM(H28:H29)</f>
        <v>200663818069</v>
      </c>
      <c r="I27" s="21">
        <f>SUM(I28:I29)</f>
        <v>155138094272</v>
      </c>
      <c r="J27" s="21">
        <f>SUM(J28:J29)</f>
        <v>205315856345</v>
      </c>
      <c r="K27" s="21">
        <f>SUM(K28:K29)</f>
        <v>135241299845</v>
      </c>
      <c r="L27" s="21">
        <f>SUM(L28:L29)</f>
        <v>92253059961</v>
      </c>
      <c r="M27" s="21">
        <f t="shared" si="6"/>
        <v>106372361528</v>
      </c>
      <c r="N27" s="21">
        <f t="shared" si="7" ref="N27:N34">SUM(B27:M27)</f>
        <v>1754040230367</v>
      </c>
    </row>
    <row r="28" spans="1:14" ht="12">
      <c r="A28" s="22" t="s">
        <v>13</v>
      </c>
      <c r="B28" s="23">
        <v>136581972278</v>
      </c>
      <c r="C28" s="24">
        <v>156093586750</v>
      </c>
      <c r="D28" s="24">
        <v>217648240366</v>
      </c>
      <c r="E28" s="24">
        <v>109813334713</v>
      </c>
      <c r="F28" s="24">
        <v>126447196746</v>
      </c>
      <c r="G28" s="24">
        <v>104501809494</v>
      </c>
      <c r="H28" s="24">
        <v>198418818069</v>
      </c>
      <c r="I28" s="25">
        <v>154286694272</v>
      </c>
      <c r="J28" s="24">
        <v>200054006345</v>
      </c>
      <c r="K28" s="26">
        <v>133584231045</v>
      </c>
      <c r="L28" s="26">
        <v>89272859961</v>
      </c>
      <c r="M28" s="26">
        <v>101668361528</v>
      </c>
      <c r="N28" s="26"/>
    </row>
    <row r="29" spans="1:14" ht="12">
      <c r="A29" s="22" t="s">
        <v>14</v>
      </c>
      <c r="B29" s="23">
        <v>2808500000</v>
      </c>
      <c r="C29" s="24">
        <v>0</v>
      </c>
      <c r="D29" s="24">
        <v>60000000</v>
      </c>
      <c r="E29" s="24">
        <v>270300000</v>
      </c>
      <c r="F29" s="24">
        <v>4338900000</v>
      </c>
      <c r="G29" s="24">
        <v>491900000</v>
      </c>
      <c r="H29" s="24">
        <v>2245000000</v>
      </c>
      <c r="I29" s="25">
        <v>851400000</v>
      </c>
      <c r="J29" s="24">
        <v>5261850000</v>
      </c>
      <c r="K29" s="26">
        <v>1657068800</v>
      </c>
      <c r="L29" s="26">
        <v>2980200000</v>
      </c>
      <c r="M29" s="26">
        <v>4704000000</v>
      </c>
      <c r="N29" s="26"/>
    </row>
    <row r="30" spans="1:14" ht="12">
      <c r="A30" s="20" t="s">
        <v>16</v>
      </c>
      <c r="B30" s="21">
        <f t="shared" si="8" ref="B30:M30">SUM(B31:B33)</f>
        <v>154750000</v>
      </c>
      <c r="C30" s="21">
        <f t="shared" si="8"/>
        <v>514700000</v>
      </c>
      <c r="D30" s="21">
        <f t="shared" si="8"/>
        <v>95700000</v>
      </c>
      <c r="E30" s="21">
        <f t="shared" si="8"/>
        <v>528700000</v>
      </c>
      <c r="F30" s="21">
        <f t="shared" si="8"/>
        <v>15300000</v>
      </c>
      <c r="G30" s="21">
        <f t="shared" si="8"/>
        <v>941000000</v>
      </c>
      <c r="H30" s="21">
        <f t="shared" si="8"/>
        <v>477950000</v>
      </c>
      <c r="I30" s="21">
        <f t="shared" si="8"/>
        <v>132250000</v>
      </c>
      <c r="J30" s="21">
        <f t="shared" si="8"/>
        <v>126000000</v>
      </c>
      <c r="K30" s="21">
        <f>SUM(K31:K33)</f>
        <v>1605020000</v>
      </c>
      <c r="L30" s="21">
        <f t="shared" si="8"/>
        <v>846700000</v>
      </c>
      <c r="M30" s="21">
        <f t="shared" si="8"/>
        <v>223000000</v>
      </c>
      <c r="N30" s="21">
        <f t="shared" si="7"/>
        <v>5661070000</v>
      </c>
    </row>
    <row r="31" spans="1:14" ht="12">
      <c r="A31" s="27" t="s">
        <v>17</v>
      </c>
      <c r="B31" s="28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5">
        <v>0</v>
      </c>
      <c r="J31" s="24">
        <v>0</v>
      </c>
      <c r="K31" s="26">
        <v>0</v>
      </c>
      <c r="L31" s="26">
        <v>0</v>
      </c>
      <c r="M31" s="26">
        <v>0</v>
      </c>
      <c r="N31" s="26"/>
    </row>
    <row r="32" spans="1:14" ht="12">
      <c r="A32" s="27" t="s">
        <v>13</v>
      </c>
      <c r="B32" s="28">
        <v>154750000</v>
      </c>
      <c r="C32" s="24">
        <v>514700000</v>
      </c>
      <c r="D32" s="24">
        <v>95700000</v>
      </c>
      <c r="E32" s="24">
        <v>528700000</v>
      </c>
      <c r="F32" s="24">
        <v>15300000</v>
      </c>
      <c r="G32" s="24">
        <v>941000000</v>
      </c>
      <c r="H32" s="24">
        <v>477950000</v>
      </c>
      <c r="I32" s="24">
        <v>96750000</v>
      </c>
      <c r="J32" s="24">
        <v>126000000</v>
      </c>
      <c r="K32" s="26">
        <v>1605020000</v>
      </c>
      <c r="L32" s="26">
        <v>600700000</v>
      </c>
      <c r="M32" s="26">
        <v>0</v>
      </c>
      <c r="N32" s="26"/>
    </row>
    <row r="33" spans="1:14" ht="12">
      <c r="A33" s="27" t="s">
        <v>14</v>
      </c>
      <c r="B33" s="28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5">
        <v>35500000</v>
      </c>
      <c r="J33" s="24">
        <v>0</v>
      </c>
      <c r="K33" s="26">
        <v>0</v>
      </c>
      <c r="L33" s="26">
        <v>246000000</v>
      </c>
      <c r="M33" s="26">
        <v>223000000</v>
      </c>
      <c r="N33" s="26"/>
    </row>
    <row r="34" spans="1:14" ht="12">
      <c r="A34" s="29" t="s">
        <v>18</v>
      </c>
      <c r="B34" s="31">
        <f t="shared" si="9" ref="B34:L34">SUM(B30+B27+B24)</f>
        <v>149609696278</v>
      </c>
      <c r="C34" s="31">
        <f t="shared" si="9"/>
        <v>164679729650</v>
      </c>
      <c r="D34" s="31">
        <f>SUM(D30+D27+D24)</f>
        <v>228251516566</v>
      </c>
      <c r="E34" s="31">
        <f>SUM(E30+E27+E24)</f>
        <v>120394642613</v>
      </c>
      <c r="F34" s="31">
        <f t="shared" si="9"/>
        <v>142501451446</v>
      </c>
      <c r="G34" s="31">
        <f t="shared" si="9"/>
        <v>117502030894</v>
      </c>
      <c r="H34" s="31">
        <f t="shared" si="9"/>
        <v>215826405569</v>
      </c>
      <c r="I34" s="31">
        <f t="shared" si="9"/>
        <v>177375114372</v>
      </c>
      <c r="J34" s="31">
        <f t="shared" si="9"/>
        <v>220397748845</v>
      </c>
      <c r="K34" s="31">
        <f t="shared" si="9"/>
        <v>149884449845</v>
      </c>
      <c r="L34" s="31">
        <f t="shared" si="9"/>
        <v>103357164461</v>
      </c>
      <c r="M34" s="31">
        <f>SUM(M30+M27+M24)</f>
        <v>122736037028</v>
      </c>
      <c r="N34" s="31">
        <f t="shared" si="7"/>
        <v>1912515987567</v>
      </c>
    </row>
    <row r="35" spans="1:14" s="33" customFormat="1" ht="12">
      <c r="A35" s="15"/>
      <c r="B35" s="7"/>
      <c r="C35" s="32"/>
      <c r="D35" s="32"/>
      <c r="E35" s="32"/>
      <c r="F35" s="32"/>
      <c r="G35" s="32"/>
      <c r="H35" s="32"/>
      <c r="I35" s="32"/>
      <c r="J35" s="32"/>
      <c r="K35" s="13"/>
      <c r="L35" s="13"/>
      <c r="M35" s="13"/>
      <c r="N35" s="14"/>
    </row>
    <row r="36" spans="1:14" s="33" customFormat="1" ht="12">
      <c r="A36" s="15"/>
      <c r="B36" s="7"/>
      <c r="C36" s="32"/>
      <c r="D36" s="32"/>
      <c r="E36" s="32"/>
      <c r="F36" s="32"/>
      <c r="G36" s="32"/>
      <c r="H36" s="32"/>
      <c r="I36" s="32"/>
      <c r="J36" s="32"/>
      <c r="K36" s="13"/>
      <c r="L36" s="13"/>
      <c r="M36" s="13"/>
      <c r="N36" s="14"/>
    </row>
    <row r="37" spans="1:14" s="33" customFormat="1" ht="12">
      <c r="A37" s="15" t="s">
        <v>32</v>
      </c>
      <c r="B37" s="7"/>
      <c r="C37" s="32"/>
      <c r="D37" s="32"/>
      <c r="E37" s="32"/>
      <c r="F37" s="32"/>
      <c r="G37" s="32"/>
      <c r="H37" s="32"/>
      <c r="I37" s="32"/>
      <c r="J37" s="32"/>
      <c r="K37" s="13"/>
      <c r="L37" s="13"/>
      <c r="M37" s="13"/>
      <c r="N37" s="14"/>
    </row>
    <row r="38" spans="1:14" s="33" customFormat="1" ht="12">
      <c r="A38" s="15"/>
      <c r="B38" s="7"/>
      <c r="C38" s="32"/>
      <c r="D38" s="32"/>
      <c r="E38" s="32"/>
      <c r="F38" s="32"/>
      <c r="G38" s="32"/>
      <c r="H38" s="32"/>
      <c r="I38" s="32"/>
      <c r="J38" s="32"/>
      <c r="K38" s="13"/>
      <c r="L38" s="13"/>
      <c r="M38" s="13"/>
      <c r="N38" s="14"/>
    </row>
    <row r="39" spans="1:14" ht="12">
      <c r="A39" s="17">
        <v>2023</v>
      </c>
      <c r="B39" s="18" t="s">
        <v>0</v>
      </c>
      <c r="C39" s="18" t="s">
        <v>1</v>
      </c>
      <c r="D39" s="19" t="s">
        <v>2</v>
      </c>
      <c r="E39" s="19" t="s">
        <v>3</v>
      </c>
      <c r="F39" s="19" t="s">
        <v>4</v>
      </c>
      <c r="G39" s="19" t="s">
        <v>5</v>
      </c>
      <c r="H39" s="19" t="s">
        <v>6</v>
      </c>
      <c r="I39" s="17" t="s">
        <v>7</v>
      </c>
      <c r="J39" s="19" t="s">
        <v>8</v>
      </c>
      <c r="K39" s="19" t="s">
        <v>9</v>
      </c>
      <c r="L39" s="19" t="s">
        <v>10</v>
      </c>
      <c r="M39" s="19" t="s">
        <v>11</v>
      </c>
      <c r="N39" s="14"/>
    </row>
    <row r="40" spans="1:14" ht="12">
      <c r="A40" s="22" t="s">
        <v>19</v>
      </c>
      <c r="B40" s="28">
        <v>3529</v>
      </c>
      <c r="C40" s="24">
        <v>4093</v>
      </c>
      <c r="D40" s="24">
        <v>5914</v>
      </c>
      <c r="E40" s="24">
        <v>6024</v>
      </c>
      <c r="F40" s="24">
        <v>5536</v>
      </c>
      <c r="G40" s="24">
        <v>5085</v>
      </c>
      <c r="H40" s="24">
        <v>6481</v>
      </c>
      <c r="I40" s="25">
        <v>8567</v>
      </c>
      <c r="J40" s="24">
        <v>7550</v>
      </c>
      <c r="K40" s="26">
        <v>7571</v>
      </c>
      <c r="L40" s="26">
        <v>7015</v>
      </c>
      <c r="M40" s="26">
        <v>2245</v>
      </c>
      <c r="N40" s="14"/>
    </row>
    <row r="41" spans="1:14" ht="12">
      <c r="A41" s="22" t="s">
        <v>20</v>
      </c>
      <c r="B41" s="28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5">
        <v>0</v>
      </c>
      <c r="J41" s="24">
        <v>0</v>
      </c>
      <c r="K41" s="26">
        <v>0</v>
      </c>
      <c r="L41" s="26">
        <v>0</v>
      </c>
      <c r="M41" s="26">
        <v>0</v>
      </c>
      <c r="N41" s="14"/>
    </row>
    <row r="42" spans="1:14" ht="12">
      <c r="A42" s="22" t="s">
        <v>21</v>
      </c>
      <c r="B42" s="28">
        <v>1238</v>
      </c>
      <c r="C42" s="24">
        <v>1118</v>
      </c>
      <c r="D42" s="24">
        <v>1263</v>
      </c>
      <c r="E42" s="24">
        <v>1559</v>
      </c>
      <c r="F42" s="4">
        <v>1545</v>
      </c>
      <c r="G42" s="24">
        <v>1836</v>
      </c>
      <c r="H42" s="24">
        <v>2024</v>
      </c>
      <c r="I42" s="25">
        <v>1982</v>
      </c>
      <c r="J42" s="24">
        <v>1888</v>
      </c>
      <c r="K42" s="26">
        <v>2152</v>
      </c>
      <c r="L42" s="26">
        <v>2584</v>
      </c>
      <c r="M42" s="26">
        <v>1647</v>
      </c>
      <c r="N42" s="14"/>
    </row>
    <row r="43" spans="1:14" ht="12">
      <c r="A43" s="22" t="s">
        <v>22</v>
      </c>
      <c r="B43" s="28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5">
        <v>0</v>
      </c>
      <c r="J43" s="24">
        <v>0</v>
      </c>
      <c r="K43" s="26">
        <v>0</v>
      </c>
      <c r="L43" s="26">
        <v>0</v>
      </c>
      <c r="M43" s="26">
        <v>0</v>
      </c>
      <c r="N43" s="14"/>
    </row>
    <row r="44" spans="1:14" ht="12">
      <c r="A44" s="22" t="s">
        <v>23</v>
      </c>
      <c r="B44" s="28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5">
        <v>0</v>
      </c>
      <c r="J44" s="24">
        <v>0</v>
      </c>
      <c r="K44" s="26">
        <v>0</v>
      </c>
      <c r="L44" s="26">
        <v>0</v>
      </c>
      <c r="M44" s="26">
        <v>0</v>
      </c>
      <c r="N44" s="14"/>
    </row>
    <row r="45" spans="1:14" ht="12">
      <c r="A45" s="22" t="s">
        <v>24</v>
      </c>
      <c r="B45" s="28">
        <v>282301</v>
      </c>
      <c r="C45" s="24">
        <v>300943</v>
      </c>
      <c r="D45" s="24">
        <v>341397</v>
      </c>
      <c r="E45" s="24">
        <v>335120</v>
      </c>
      <c r="F45" s="24">
        <v>365575</v>
      </c>
      <c r="G45" s="24">
        <v>229009</v>
      </c>
      <c r="H45" s="24">
        <v>362416</v>
      </c>
      <c r="I45" s="25">
        <v>359957</v>
      </c>
      <c r="J45" s="24">
        <v>344582</v>
      </c>
      <c r="K45" s="24">
        <v>284141</v>
      </c>
      <c r="L45" s="26">
        <v>292005</v>
      </c>
      <c r="M45" s="26">
        <v>158714</v>
      </c>
      <c r="N45" s="14"/>
    </row>
    <row r="46" spans="1:14" ht="12">
      <c r="A46" s="22" t="s">
        <v>25</v>
      </c>
      <c r="B46" s="28">
        <v>11350</v>
      </c>
      <c r="C46" s="24">
        <v>6850</v>
      </c>
      <c r="D46" s="24">
        <v>150</v>
      </c>
      <c r="E46" s="24">
        <v>700</v>
      </c>
      <c r="F46" s="24">
        <v>6200</v>
      </c>
      <c r="G46" s="24">
        <v>6200</v>
      </c>
      <c r="H46" s="24">
        <v>8200</v>
      </c>
      <c r="I46" s="25">
        <v>9150</v>
      </c>
      <c r="J46" s="24">
        <v>11450</v>
      </c>
      <c r="K46" s="26">
        <v>12550</v>
      </c>
      <c r="L46" s="24">
        <v>13350</v>
      </c>
      <c r="M46" s="24">
        <v>10150</v>
      </c>
      <c r="N46" s="14"/>
    </row>
    <row r="47" spans="1:14" ht="12">
      <c r="A47" s="22" t="s">
        <v>26</v>
      </c>
      <c r="B47" s="28">
        <v>0</v>
      </c>
      <c r="C47" s="24">
        <v>0</v>
      </c>
      <c r="D47" s="24">
        <v>0</v>
      </c>
      <c r="E47" s="24">
        <v>0</v>
      </c>
      <c r="F47" s="24">
        <v>5900</v>
      </c>
      <c r="G47" s="24">
        <v>6600</v>
      </c>
      <c r="H47" s="24">
        <v>10000</v>
      </c>
      <c r="I47" s="25">
        <v>10950</v>
      </c>
      <c r="J47" s="24">
        <v>9950</v>
      </c>
      <c r="K47" s="26">
        <v>13150</v>
      </c>
      <c r="L47" s="26">
        <v>15850</v>
      </c>
      <c r="M47" s="26">
        <v>11850</v>
      </c>
      <c r="N47" s="14"/>
    </row>
    <row r="48" spans="1:14" ht="12">
      <c r="A48" s="27" t="s">
        <v>16</v>
      </c>
      <c r="B48" s="28">
        <v>46</v>
      </c>
      <c r="C48" s="24">
        <v>41</v>
      </c>
      <c r="D48" s="24">
        <v>44</v>
      </c>
      <c r="E48" s="24">
        <v>51</v>
      </c>
      <c r="F48" s="24">
        <v>51</v>
      </c>
      <c r="G48" s="24">
        <v>121</v>
      </c>
      <c r="H48" s="24">
        <v>101</v>
      </c>
      <c r="I48" s="25">
        <v>83</v>
      </c>
      <c r="J48" s="24">
        <v>103</v>
      </c>
      <c r="K48" s="26">
        <v>228</v>
      </c>
      <c r="L48" s="26">
        <v>273</v>
      </c>
      <c r="M48" s="26">
        <v>273</v>
      </c>
      <c r="N48" s="14"/>
    </row>
    <row r="49" spans="1:14" ht="12">
      <c r="A49" s="27" t="s">
        <v>27</v>
      </c>
      <c r="B49" s="28">
        <v>5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5">
        <v>0</v>
      </c>
      <c r="J49" s="24">
        <v>0</v>
      </c>
      <c r="K49" s="26">
        <v>0</v>
      </c>
      <c r="L49" s="26">
        <v>0</v>
      </c>
      <c r="M49" s="26">
        <v>0</v>
      </c>
      <c r="N49" s="14"/>
    </row>
    <row r="50" spans="1:14" ht="12">
      <c r="A50" s="27" t="s">
        <v>28</v>
      </c>
      <c r="B50" s="28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5">
        <v>5</v>
      </c>
      <c r="J50" s="24">
        <v>0</v>
      </c>
      <c r="K50" s="26">
        <v>0</v>
      </c>
      <c r="L50" s="26">
        <v>40</v>
      </c>
      <c r="M50" s="26">
        <v>75</v>
      </c>
      <c r="N50" s="14"/>
    </row>
    <row r="51" spans="1:14" ht="12">
      <c r="A51" s="29" t="s">
        <v>18</v>
      </c>
      <c r="B51" s="31">
        <f t="shared" si="10" ref="B51:M51">SUM(B40:B50)</f>
        <v>298469</v>
      </c>
      <c r="C51" s="31">
        <f t="shared" si="10"/>
        <v>313045</v>
      </c>
      <c r="D51" s="31">
        <f t="shared" si="10"/>
        <v>348768</v>
      </c>
      <c r="E51" s="31">
        <f t="shared" si="10"/>
        <v>343454</v>
      </c>
      <c r="F51" s="31">
        <f t="shared" si="10"/>
        <v>384807</v>
      </c>
      <c r="G51" s="31">
        <f t="shared" si="10"/>
        <v>248851</v>
      </c>
      <c r="H51" s="31">
        <f t="shared" si="10"/>
        <v>389222</v>
      </c>
      <c r="I51" s="30">
        <f t="shared" si="10"/>
        <v>390694</v>
      </c>
      <c r="J51" s="31">
        <f t="shared" si="10"/>
        <v>375523</v>
      </c>
      <c r="K51" s="31">
        <f t="shared" si="10"/>
        <v>319792</v>
      </c>
      <c r="L51" s="31">
        <f t="shared" si="10"/>
        <v>331117</v>
      </c>
      <c r="M51" s="31">
        <f t="shared" si="10"/>
        <v>184954</v>
      </c>
      <c r="N51" s="34"/>
    </row>
    <row r="52" ht="12">
      <c r="H52" s="35"/>
    </row>
    <row r="55" ht="12">
      <c r="D55" s="35"/>
    </row>
  </sheetData>
  <mergeCells count="1">
    <mergeCell ref="A2:H2"/>
  </mergeCells>
  <pageMargins left="0.748031496062992" right="0.748031496062992" top="0.984251968503937" bottom="0.984251968503937" header="0.511811023622047" footer="0.511811023622047"/>
  <pageSetup orientation="landscape" paperSize="9" scale="10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